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F:\张志恒个人材料\8 兽医学院材料\研究生材料 张志恒\【硕士复试】20220221 硕士复试材料\复试成绩计算（调剂）\"/>
    </mc:Choice>
  </mc:AlternateContent>
  <xr:revisionPtr revIDLastSave="0" documentId="13_ncr:1_{45794935-8198-4EBA-9892-422076BF25D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报研究生院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5" i="1" l="1"/>
  <c r="M37" i="1"/>
  <c r="M36" i="1"/>
  <c r="L35" i="1"/>
  <c r="L37" i="1"/>
  <c r="L36" i="1"/>
  <c r="M22" i="1"/>
  <c r="M23" i="1"/>
  <c r="M25" i="1"/>
  <c r="M21" i="1"/>
  <c r="M24" i="1"/>
  <c r="M29" i="1"/>
  <c r="M26" i="1"/>
  <c r="M31" i="1"/>
  <c r="M28" i="1"/>
  <c r="M27" i="1"/>
  <c r="M30" i="1"/>
  <c r="L22" i="1"/>
  <c r="L23" i="1"/>
  <c r="L25" i="1"/>
  <c r="L21" i="1"/>
  <c r="L24" i="1"/>
  <c r="L29" i="1"/>
  <c r="L26" i="1"/>
  <c r="L31" i="1"/>
  <c r="L28" i="1"/>
  <c r="L27" i="1"/>
  <c r="L30" i="1"/>
  <c r="M10" i="1"/>
  <c r="M9" i="1"/>
  <c r="M8" i="1"/>
  <c r="M3" i="1"/>
  <c r="M7" i="1"/>
  <c r="M11" i="1"/>
  <c r="M15" i="1"/>
  <c r="M2" i="1"/>
  <c r="M16" i="1"/>
  <c r="M13" i="1"/>
  <c r="M12" i="1"/>
  <c r="M14" i="1"/>
  <c r="M6" i="1"/>
  <c r="M4" i="1"/>
  <c r="M5" i="1"/>
  <c r="L10" i="1"/>
  <c r="L9" i="1"/>
  <c r="L8" i="1"/>
  <c r="L3" i="1"/>
  <c r="L7" i="1"/>
  <c r="L11" i="1"/>
  <c r="L15" i="1"/>
  <c r="L2" i="1"/>
  <c r="L16" i="1"/>
  <c r="L13" i="1"/>
  <c r="L12" i="1"/>
  <c r="L14" i="1"/>
  <c r="L6" i="1"/>
  <c r="L4" i="1"/>
  <c r="L5" i="1"/>
</calcChain>
</file>

<file path=xl/sharedStrings.xml><?xml version="1.0" encoding="utf-8"?>
<sst xmlns="http://schemas.openxmlformats.org/spreadsheetml/2006/main" count="299" uniqueCount="123">
  <si>
    <t>序号</t>
  </si>
  <si>
    <t>学院代码</t>
  </si>
  <si>
    <t>专业代码</t>
  </si>
  <si>
    <t>专业名称</t>
  </si>
  <si>
    <t>学习方式</t>
  </si>
  <si>
    <t>考生编号</t>
  </si>
  <si>
    <t>姓名</t>
  </si>
  <si>
    <t>初试成绩</t>
  </si>
  <si>
    <t>总成绩</t>
  </si>
  <si>
    <t>是否录取</t>
  </si>
  <si>
    <t>217</t>
    <phoneticPr fontId="4" type="noConversion"/>
  </si>
  <si>
    <t>090601</t>
  </si>
  <si>
    <t>基础兽医学</t>
  </si>
  <si>
    <t>全日制</t>
    <phoneticPr fontId="4" type="noConversion"/>
  </si>
  <si>
    <t>笔试成绩</t>
    <phoneticPr fontId="3" type="noConversion"/>
  </si>
  <si>
    <t>面试成绩</t>
    <phoneticPr fontId="3" type="noConversion"/>
  </si>
  <si>
    <t>复试成绩</t>
    <phoneticPr fontId="3" type="noConversion"/>
  </si>
  <si>
    <r>
      <rPr>
        <b/>
        <sz val="11"/>
        <color theme="1"/>
        <rFont val="宋体"/>
        <family val="3"/>
        <charset val="134"/>
      </rPr>
      <t>加试成绩</t>
    </r>
    <phoneticPr fontId="3" type="noConversion"/>
  </si>
  <si>
    <t>102243090603019</t>
  </si>
  <si>
    <t>杜淑敏</t>
  </si>
  <si>
    <t>2</t>
  </si>
  <si>
    <t>107123410103461</t>
  </si>
  <si>
    <t>郭亚奇</t>
  </si>
  <si>
    <t>3</t>
  </si>
  <si>
    <t>105643000000698</t>
  </si>
  <si>
    <t>王尧</t>
  </si>
  <si>
    <t>4</t>
  </si>
  <si>
    <t>107123150303432</t>
  </si>
  <si>
    <t>任姝宣</t>
  </si>
  <si>
    <t>5</t>
  </si>
  <si>
    <t>105643000000415</t>
  </si>
  <si>
    <t>文国庆</t>
  </si>
  <si>
    <t>6</t>
  </si>
  <si>
    <t>105043102904026</t>
  </si>
  <si>
    <t>任田丽</t>
  </si>
  <si>
    <t>7</t>
  </si>
  <si>
    <t>821013413493751</t>
  </si>
  <si>
    <t>马琳</t>
  </si>
  <si>
    <t>8</t>
  </si>
  <si>
    <t>105643000001029</t>
  </si>
  <si>
    <t>金君健</t>
  </si>
  <si>
    <t>9</t>
  </si>
  <si>
    <t>102243090603106</t>
  </si>
  <si>
    <t>张旭冉</t>
  </si>
  <si>
    <t>10</t>
  </si>
  <si>
    <t>105643000002595</t>
  </si>
  <si>
    <t>刘非凡</t>
  </si>
  <si>
    <t>11</t>
  </si>
  <si>
    <t>105643000001067</t>
  </si>
  <si>
    <t>张惠玲</t>
  </si>
  <si>
    <t>12</t>
  </si>
  <si>
    <t>101833218510614</t>
  </si>
  <si>
    <t>贺幼义东</t>
  </si>
  <si>
    <t>13</t>
  </si>
  <si>
    <t>821013134498417</t>
  </si>
  <si>
    <t>钱亿宽</t>
  </si>
  <si>
    <t>14</t>
  </si>
  <si>
    <t>105643000001440</t>
  </si>
  <si>
    <t>刘芮</t>
  </si>
  <si>
    <t>15</t>
  </si>
  <si>
    <t>821013620198209</t>
  </si>
  <si>
    <t>兰文静</t>
  </si>
  <si>
    <t>1</t>
    <phoneticPr fontId="3" type="noConversion"/>
  </si>
  <si>
    <t>105043102904239</t>
  </si>
  <si>
    <t>105643000000655</t>
  </si>
  <si>
    <t>103073210700049</t>
  </si>
  <si>
    <t>102243090602106</t>
  </si>
  <si>
    <t>103073210703956</t>
  </si>
  <si>
    <t>821013134498414</t>
  </si>
  <si>
    <t>821013413493441</t>
  </si>
  <si>
    <t>107123641403485</t>
  </si>
  <si>
    <t>105043102904296</t>
  </si>
  <si>
    <t>105043102904282</t>
  </si>
  <si>
    <t>105643000010630</t>
  </si>
  <si>
    <t>090603</t>
    <phoneticPr fontId="3" type="noConversion"/>
  </si>
  <si>
    <t>是</t>
    <phoneticPr fontId="3" type="noConversion"/>
  </si>
  <si>
    <t>否</t>
    <phoneticPr fontId="3" type="noConversion"/>
  </si>
  <si>
    <t>104103135082885</t>
  </si>
  <si>
    <t>兽医</t>
    <phoneticPr fontId="3" type="noConversion"/>
  </si>
  <si>
    <t>非全日制</t>
    <phoneticPr fontId="3" type="noConversion"/>
  </si>
  <si>
    <t>统考课成绩</t>
    <phoneticPr fontId="3" type="noConversion"/>
  </si>
  <si>
    <t>102233095200113</t>
  </si>
  <si>
    <t>100193142004545</t>
  </si>
  <si>
    <t>102243090602080</t>
  </si>
  <si>
    <t>贺杰</t>
  </si>
  <si>
    <t>107123140403454</t>
  </si>
  <si>
    <t>李可云</t>
  </si>
  <si>
    <t>102243090603070</t>
  </si>
  <si>
    <t>贺腾飞</t>
  </si>
  <si>
    <t>缺考</t>
    <phoneticPr fontId="3" type="noConversion"/>
  </si>
  <si>
    <t>备注</t>
    <phoneticPr fontId="3" type="noConversion"/>
  </si>
  <si>
    <t>16</t>
  </si>
  <si>
    <t>17</t>
  </si>
  <si>
    <t>18</t>
  </si>
  <si>
    <t>105643000002993</t>
  </si>
  <si>
    <t>申霖</t>
  </si>
  <si>
    <t>102243090621001</t>
  </si>
  <si>
    <t>赵雅菲</t>
  </si>
  <si>
    <t>254</t>
  </si>
  <si>
    <t>103893095200011</t>
  </si>
  <si>
    <t>106263090600178</t>
  </si>
  <si>
    <t>临床兽医学</t>
    <phoneticPr fontId="8" type="noConversion"/>
  </si>
  <si>
    <t>全日制</t>
    <phoneticPr fontId="8" type="noConversion"/>
  </si>
  <si>
    <t>于明洋</t>
  </si>
  <si>
    <t>董妍沁</t>
  </si>
  <si>
    <t>代佳山</t>
  </si>
  <si>
    <t>于亚炜</t>
  </si>
  <si>
    <t>程新</t>
  </si>
  <si>
    <t>张泽琳</t>
  </si>
  <si>
    <t>赵非凡</t>
  </si>
  <si>
    <t>李小龙</t>
  </si>
  <si>
    <t>胡晓俊</t>
  </si>
  <si>
    <t>韩颖</t>
  </si>
  <si>
    <t>马杰</t>
  </si>
  <si>
    <t>吕宏</t>
  </si>
  <si>
    <t>叶小红</t>
  </si>
  <si>
    <t>朱连旭</t>
  </si>
  <si>
    <t>凌元芹</t>
  </si>
  <si>
    <t>王利伟</t>
  </si>
  <si>
    <t>笔试成绩不合格</t>
    <phoneticPr fontId="3" type="noConversion"/>
  </si>
  <si>
    <t>加试成绩不合格</t>
    <phoneticPr fontId="3" type="noConversion"/>
  </si>
  <si>
    <t>是</t>
    <phoneticPr fontId="3" type="noConversion"/>
  </si>
  <si>
    <t>笔试/加试成绩不合格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</si>
</sst>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11" x14ac:knownFonts="1">
    <font>
      <sz val="11"/>
      <color theme="1"/>
      <name val="等线"/>
      <charset val="134"/>
      <scheme val="minor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9"/>
      <name val="等线"/>
      <family val="2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9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176" fontId="6" fillId="0" borderId="0" xfId="0" applyNumberFormat="1" applyFont="1" applyBorder="1" applyAlignment="1">
      <alignment horizontal="center" vertical="center"/>
    </xf>
    <xf numFmtId="176" fontId="0" fillId="0" borderId="0" xfId="0" applyNumberForma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76" fontId="2" fillId="0" borderId="0" xfId="0" applyNumberFormat="1" applyFont="1" applyBorder="1" applyAlignment="1">
      <alignment horizontal="center"/>
    </xf>
    <xf numFmtId="0" fontId="10" fillId="0" borderId="1" xfId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/>
    </xf>
    <xf numFmtId="0" fontId="10" fillId="2" borderId="1" xfId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49" fontId="2" fillId="2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</cellXfs>
  <cellStyles count="2">
    <cellStyle name="常规" xfId="0" builtinId="0"/>
    <cellStyle name="常规_Sheet1" xfId="1" xr:uid="{C1CF5AEF-1B88-42E3-B7C2-CAED15F0F3CD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0"/>
  <sheetViews>
    <sheetView tabSelected="1" workbookViewId="0">
      <pane ySplit="1" topLeftCell="A18" activePane="bottomLeft" state="frozen"/>
      <selection pane="bottomLeft" activeCell="S26" sqref="S26"/>
    </sheetView>
  </sheetViews>
  <sheetFormatPr defaultColWidth="9" defaultRowHeight="14.4" x14ac:dyDescent="0.25"/>
  <cols>
    <col min="1" max="1" width="5.33203125" style="2" customWidth="1"/>
    <col min="2" max="2" width="5.6640625" style="2" customWidth="1"/>
    <col min="3" max="3" width="9.21875" style="3" customWidth="1"/>
    <col min="4" max="4" width="11.44140625" style="2" customWidth="1"/>
    <col min="5" max="5" width="10" style="2" customWidth="1"/>
    <col min="6" max="6" width="20" style="3" customWidth="1"/>
    <col min="7" max="7" width="12.6640625" style="2" customWidth="1"/>
    <col min="8" max="9" width="9.109375" style="2" customWidth="1"/>
    <col min="10" max="10" width="9.21875" style="8" customWidth="1"/>
    <col min="11" max="12" width="9" style="14"/>
    <col min="13" max="13" width="7.77734375" style="12" customWidth="1"/>
    <col min="14" max="14" width="7.77734375" style="13" customWidth="1"/>
    <col min="15" max="15" width="8.88671875" style="2" customWidth="1"/>
    <col min="16" max="16" width="19.21875" style="2" customWidth="1"/>
    <col min="17" max="16384" width="9" style="2"/>
  </cols>
  <sheetData>
    <row r="1" spans="1:16" s="1" customFormat="1" ht="33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80</v>
      </c>
      <c r="J1" s="6" t="s">
        <v>14</v>
      </c>
      <c r="K1" s="6" t="s">
        <v>15</v>
      </c>
      <c r="L1" s="6" t="s">
        <v>16</v>
      </c>
      <c r="M1" s="10" t="s">
        <v>8</v>
      </c>
      <c r="N1" s="9" t="s">
        <v>17</v>
      </c>
      <c r="O1" s="4" t="s">
        <v>9</v>
      </c>
      <c r="P1" s="4" t="s">
        <v>90</v>
      </c>
    </row>
    <row r="2" spans="1:16" x14ac:dyDescent="0.25">
      <c r="A2" s="21" t="s">
        <v>62</v>
      </c>
      <c r="B2" s="22" t="s">
        <v>10</v>
      </c>
      <c r="C2" s="23" t="s">
        <v>11</v>
      </c>
      <c r="D2" s="23" t="s">
        <v>12</v>
      </c>
      <c r="E2" s="15" t="s">
        <v>13</v>
      </c>
      <c r="F2" s="5" t="s">
        <v>39</v>
      </c>
      <c r="G2" s="5" t="s">
        <v>40</v>
      </c>
      <c r="H2" s="24">
        <v>331</v>
      </c>
      <c r="I2" s="24">
        <v>331</v>
      </c>
      <c r="J2" s="5">
        <v>64</v>
      </c>
      <c r="K2" s="7">
        <v>83.94</v>
      </c>
      <c r="L2" s="7">
        <f t="shared" ref="L2:L16" si="0">(J2*0.5+K2*0.5)</f>
        <v>73.97</v>
      </c>
      <c r="M2" s="7">
        <f t="shared" ref="M2:M16" si="1">(H2/5)*0.6+(J2*0.5+K2*0.5)*0.4</f>
        <v>69.307999999999993</v>
      </c>
      <c r="N2" s="7"/>
      <c r="O2" s="5" t="s">
        <v>75</v>
      </c>
      <c r="P2" s="5"/>
    </row>
    <row r="3" spans="1:16" x14ac:dyDescent="0.25">
      <c r="A3" s="21" t="s">
        <v>20</v>
      </c>
      <c r="B3" s="22" t="s">
        <v>10</v>
      </c>
      <c r="C3" s="23" t="s">
        <v>11</v>
      </c>
      <c r="D3" s="23" t="s">
        <v>12</v>
      </c>
      <c r="E3" s="15" t="s">
        <v>13</v>
      </c>
      <c r="F3" s="5" t="s">
        <v>27</v>
      </c>
      <c r="G3" s="5" t="s">
        <v>28</v>
      </c>
      <c r="H3" s="24">
        <v>302</v>
      </c>
      <c r="I3" s="24">
        <v>302</v>
      </c>
      <c r="J3" s="5">
        <v>79</v>
      </c>
      <c r="K3" s="7">
        <v>84.06</v>
      </c>
      <c r="L3" s="7">
        <f t="shared" si="0"/>
        <v>81.53</v>
      </c>
      <c r="M3" s="7">
        <f t="shared" si="1"/>
        <v>68.852000000000004</v>
      </c>
      <c r="N3" s="7"/>
      <c r="O3" s="5" t="s">
        <v>75</v>
      </c>
      <c r="P3" s="5"/>
    </row>
    <row r="4" spans="1:16" x14ac:dyDescent="0.25">
      <c r="A4" s="21" t="s">
        <v>23</v>
      </c>
      <c r="B4" s="22" t="s">
        <v>10</v>
      </c>
      <c r="C4" s="23" t="s">
        <v>11</v>
      </c>
      <c r="D4" s="23" t="s">
        <v>12</v>
      </c>
      <c r="E4" s="15" t="s">
        <v>13</v>
      </c>
      <c r="F4" s="5" t="s">
        <v>57</v>
      </c>
      <c r="G4" s="5" t="s">
        <v>58</v>
      </c>
      <c r="H4" s="24">
        <v>288</v>
      </c>
      <c r="I4" s="24">
        <v>288</v>
      </c>
      <c r="J4" s="5">
        <v>73</v>
      </c>
      <c r="K4" s="7">
        <v>86.539999999999992</v>
      </c>
      <c r="L4" s="7">
        <f t="shared" si="0"/>
        <v>79.77</v>
      </c>
      <c r="M4" s="7">
        <f t="shared" si="1"/>
        <v>66.468000000000004</v>
      </c>
      <c r="N4" s="7"/>
      <c r="O4" s="5" t="s">
        <v>75</v>
      </c>
      <c r="P4" s="5"/>
    </row>
    <row r="5" spans="1:16" x14ac:dyDescent="0.25">
      <c r="A5" s="21" t="s">
        <v>26</v>
      </c>
      <c r="B5" s="22" t="s">
        <v>10</v>
      </c>
      <c r="C5" s="23" t="s">
        <v>11</v>
      </c>
      <c r="D5" s="23" t="s">
        <v>12</v>
      </c>
      <c r="E5" s="15" t="s">
        <v>13</v>
      </c>
      <c r="F5" s="5" t="s">
        <v>60</v>
      </c>
      <c r="G5" s="5" t="s">
        <v>61</v>
      </c>
      <c r="H5" s="24">
        <v>306</v>
      </c>
      <c r="I5" s="24">
        <v>306</v>
      </c>
      <c r="J5" s="5">
        <v>62</v>
      </c>
      <c r="K5" s="7">
        <v>86.1</v>
      </c>
      <c r="L5" s="7">
        <f t="shared" si="0"/>
        <v>74.05</v>
      </c>
      <c r="M5" s="7">
        <f t="shared" si="1"/>
        <v>66.34</v>
      </c>
      <c r="N5" s="7"/>
      <c r="O5" s="5" t="s">
        <v>75</v>
      </c>
      <c r="P5" s="5"/>
    </row>
    <row r="6" spans="1:16" s="16" customFormat="1" x14ac:dyDescent="0.25">
      <c r="A6" s="22" t="s">
        <v>29</v>
      </c>
      <c r="B6" s="22" t="s">
        <v>10</v>
      </c>
      <c r="C6" s="23" t="s">
        <v>11</v>
      </c>
      <c r="D6" s="23" t="s">
        <v>12</v>
      </c>
      <c r="E6" s="15" t="s">
        <v>13</v>
      </c>
      <c r="F6" s="15" t="s">
        <v>54</v>
      </c>
      <c r="G6" s="15" t="s">
        <v>55</v>
      </c>
      <c r="H6" s="23">
        <v>302</v>
      </c>
      <c r="I6" s="23">
        <v>302</v>
      </c>
      <c r="J6" s="15">
        <v>60</v>
      </c>
      <c r="K6" s="11">
        <v>83.86</v>
      </c>
      <c r="L6" s="11">
        <f t="shared" si="0"/>
        <v>71.930000000000007</v>
      </c>
      <c r="M6" s="11">
        <f t="shared" si="1"/>
        <v>65.012</v>
      </c>
      <c r="N6" s="11"/>
      <c r="O6" s="5" t="s">
        <v>75</v>
      </c>
      <c r="P6" s="15"/>
    </row>
    <row r="7" spans="1:16" x14ac:dyDescent="0.25">
      <c r="A7" s="21" t="s">
        <v>32</v>
      </c>
      <c r="B7" s="22" t="s">
        <v>10</v>
      </c>
      <c r="C7" s="23" t="s">
        <v>11</v>
      </c>
      <c r="D7" s="23" t="s">
        <v>12</v>
      </c>
      <c r="E7" s="15" t="s">
        <v>13</v>
      </c>
      <c r="F7" s="5" t="s">
        <v>30</v>
      </c>
      <c r="G7" s="5" t="s">
        <v>31</v>
      </c>
      <c r="H7" s="24">
        <v>285</v>
      </c>
      <c r="I7" s="24">
        <v>285</v>
      </c>
      <c r="J7" s="5">
        <v>60</v>
      </c>
      <c r="K7" s="7">
        <v>83.8</v>
      </c>
      <c r="L7" s="7">
        <f t="shared" si="0"/>
        <v>71.900000000000006</v>
      </c>
      <c r="M7" s="7">
        <f t="shared" si="1"/>
        <v>62.96</v>
      </c>
      <c r="N7" s="7"/>
      <c r="O7" s="5" t="s">
        <v>75</v>
      </c>
      <c r="P7" s="5"/>
    </row>
    <row r="8" spans="1:16" x14ac:dyDescent="0.25">
      <c r="A8" s="21" t="s">
        <v>35</v>
      </c>
      <c r="B8" s="22" t="s">
        <v>10</v>
      </c>
      <c r="C8" s="23" t="s">
        <v>11</v>
      </c>
      <c r="D8" s="23" t="s">
        <v>12</v>
      </c>
      <c r="E8" s="15" t="s">
        <v>13</v>
      </c>
      <c r="F8" s="5" t="s">
        <v>24</v>
      </c>
      <c r="G8" s="5" t="s">
        <v>25</v>
      </c>
      <c r="H8" s="24">
        <v>259</v>
      </c>
      <c r="I8" s="24">
        <v>259</v>
      </c>
      <c r="J8" s="5">
        <v>72</v>
      </c>
      <c r="K8" s="7">
        <v>83.1</v>
      </c>
      <c r="L8" s="7">
        <f t="shared" si="0"/>
        <v>77.55</v>
      </c>
      <c r="M8" s="7">
        <f t="shared" si="1"/>
        <v>62.099999999999994</v>
      </c>
      <c r="N8" s="7"/>
      <c r="O8" s="5" t="s">
        <v>75</v>
      </c>
      <c r="P8" s="5"/>
    </row>
    <row r="9" spans="1:16" s="18" customFormat="1" x14ac:dyDescent="0.25">
      <c r="A9" s="29" t="s">
        <v>38</v>
      </c>
      <c r="B9" s="29" t="s">
        <v>10</v>
      </c>
      <c r="C9" s="40" t="s">
        <v>11</v>
      </c>
      <c r="D9" s="40" t="s">
        <v>12</v>
      </c>
      <c r="E9" s="17" t="s">
        <v>13</v>
      </c>
      <c r="F9" s="17" t="s">
        <v>21</v>
      </c>
      <c r="G9" s="17" t="s">
        <v>22</v>
      </c>
      <c r="H9" s="40">
        <v>292</v>
      </c>
      <c r="I9" s="40">
        <v>292</v>
      </c>
      <c r="J9" s="17">
        <v>50</v>
      </c>
      <c r="K9" s="31">
        <v>81.92</v>
      </c>
      <c r="L9" s="31">
        <f t="shared" si="0"/>
        <v>65.960000000000008</v>
      </c>
      <c r="M9" s="31">
        <f t="shared" si="1"/>
        <v>61.424000000000007</v>
      </c>
      <c r="N9" s="31"/>
      <c r="O9" s="17" t="s">
        <v>76</v>
      </c>
      <c r="P9" s="17" t="s">
        <v>119</v>
      </c>
    </row>
    <row r="10" spans="1:16" s="18" customFormat="1" x14ac:dyDescent="0.25">
      <c r="A10" s="29" t="s">
        <v>41</v>
      </c>
      <c r="B10" s="29" t="s">
        <v>10</v>
      </c>
      <c r="C10" s="40" t="s">
        <v>11</v>
      </c>
      <c r="D10" s="40" t="s">
        <v>12</v>
      </c>
      <c r="E10" s="17" t="s">
        <v>13</v>
      </c>
      <c r="F10" s="17" t="s">
        <v>18</v>
      </c>
      <c r="G10" s="17" t="s">
        <v>19</v>
      </c>
      <c r="H10" s="40">
        <v>254</v>
      </c>
      <c r="I10" s="40">
        <v>254</v>
      </c>
      <c r="J10" s="17">
        <v>65</v>
      </c>
      <c r="K10" s="31">
        <v>84.5</v>
      </c>
      <c r="L10" s="31">
        <f t="shared" si="0"/>
        <v>74.75</v>
      </c>
      <c r="M10" s="31">
        <f t="shared" si="1"/>
        <v>60.379999999999995</v>
      </c>
      <c r="N10" s="31"/>
      <c r="O10" s="17" t="s">
        <v>75</v>
      </c>
      <c r="P10" s="17"/>
    </row>
    <row r="11" spans="1:16" s="18" customFormat="1" x14ac:dyDescent="0.25">
      <c r="A11" s="29" t="s">
        <v>44</v>
      </c>
      <c r="B11" s="29" t="s">
        <v>10</v>
      </c>
      <c r="C11" s="40" t="s">
        <v>11</v>
      </c>
      <c r="D11" s="40" t="s">
        <v>12</v>
      </c>
      <c r="E11" s="17" t="s">
        <v>13</v>
      </c>
      <c r="F11" s="17" t="s">
        <v>33</v>
      </c>
      <c r="G11" s="17" t="s">
        <v>34</v>
      </c>
      <c r="H11" s="40">
        <v>263</v>
      </c>
      <c r="I11" s="40">
        <v>263</v>
      </c>
      <c r="J11" s="17">
        <v>61</v>
      </c>
      <c r="K11" s="31">
        <v>80.28</v>
      </c>
      <c r="L11" s="31">
        <f t="shared" si="0"/>
        <v>70.64</v>
      </c>
      <c r="M11" s="31">
        <f t="shared" si="1"/>
        <v>59.816000000000003</v>
      </c>
      <c r="N11" s="17">
        <v>41</v>
      </c>
      <c r="O11" s="17" t="s">
        <v>76</v>
      </c>
      <c r="P11" s="17" t="s">
        <v>120</v>
      </c>
    </row>
    <row r="12" spans="1:16" s="18" customFormat="1" x14ac:dyDescent="0.25">
      <c r="A12" s="29" t="s">
        <v>47</v>
      </c>
      <c r="B12" s="29" t="s">
        <v>10</v>
      </c>
      <c r="C12" s="40" t="s">
        <v>11</v>
      </c>
      <c r="D12" s="40" t="s">
        <v>12</v>
      </c>
      <c r="E12" s="17" t="s">
        <v>13</v>
      </c>
      <c r="F12" s="17" t="s">
        <v>48</v>
      </c>
      <c r="G12" s="17" t="s">
        <v>49</v>
      </c>
      <c r="H12" s="40">
        <v>250</v>
      </c>
      <c r="I12" s="40">
        <v>250</v>
      </c>
      <c r="J12" s="17">
        <v>60</v>
      </c>
      <c r="K12" s="31">
        <v>83.6</v>
      </c>
      <c r="L12" s="31">
        <f t="shared" si="0"/>
        <v>71.8</v>
      </c>
      <c r="M12" s="31">
        <f t="shared" si="1"/>
        <v>58.72</v>
      </c>
      <c r="N12" s="31"/>
      <c r="O12" s="17" t="s">
        <v>75</v>
      </c>
      <c r="P12" s="17"/>
    </row>
    <row r="13" spans="1:16" s="18" customFormat="1" x14ac:dyDescent="0.25">
      <c r="A13" s="29" t="s">
        <v>50</v>
      </c>
      <c r="B13" s="29" t="s">
        <v>10</v>
      </c>
      <c r="C13" s="40" t="s">
        <v>11</v>
      </c>
      <c r="D13" s="40" t="s">
        <v>12</v>
      </c>
      <c r="E13" s="17" t="s">
        <v>13</v>
      </c>
      <c r="F13" s="17" t="s">
        <v>45</v>
      </c>
      <c r="G13" s="17" t="s">
        <v>46</v>
      </c>
      <c r="H13" s="40">
        <v>271</v>
      </c>
      <c r="I13" s="40">
        <v>271</v>
      </c>
      <c r="J13" s="17">
        <v>50</v>
      </c>
      <c r="K13" s="31">
        <v>80.820000000000007</v>
      </c>
      <c r="L13" s="31">
        <f t="shared" si="0"/>
        <v>65.41</v>
      </c>
      <c r="M13" s="31">
        <f t="shared" si="1"/>
        <v>58.684000000000005</v>
      </c>
      <c r="N13" s="17">
        <v>28</v>
      </c>
      <c r="O13" s="17" t="s">
        <v>76</v>
      </c>
      <c r="P13" s="5" t="s">
        <v>122</v>
      </c>
    </row>
    <row r="14" spans="1:16" x14ac:dyDescent="0.25">
      <c r="A14" s="29" t="s">
        <v>53</v>
      </c>
      <c r="B14" s="29" t="s">
        <v>10</v>
      </c>
      <c r="C14" s="40" t="s">
        <v>11</v>
      </c>
      <c r="D14" s="40" t="s">
        <v>12</v>
      </c>
      <c r="E14" s="17" t="s">
        <v>13</v>
      </c>
      <c r="F14" s="17" t="s">
        <v>51</v>
      </c>
      <c r="G14" s="17" t="s">
        <v>52</v>
      </c>
      <c r="H14" s="40">
        <v>247</v>
      </c>
      <c r="I14" s="40">
        <v>247</v>
      </c>
      <c r="J14" s="17">
        <v>65</v>
      </c>
      <c r="K14" s="31">
        <v>79.760000000000005</v>
      </c>
      <c r="L14" s="31">
        <f t="shared" si="0"/>
        <v>72.38</v>
      </c>
      <c r="M14" s="31">
        <f t="shared" si="1"/>
        <v>58.591999999999999</v>
      </c>
      <c r="N14" s="31"/>
      <c r="O14" s="17" t="s">
        <v>75</v>
      </c>
      <c r="P14" s="17"/>
    </row>
    <row r="15" spans="1:16" x14ac:dyDescent="0.25">
      <c r="A15" s="29" t="s">
        <v>56</v>
      </c>
      <c r="B15" s="29" t="s">
        <v>10</v>
      </c>
      <c r="C15" s="40" t="s">
        <v>11</v>
      </c>
      <c r="D15" s="40" t="s">
        <v>12</v>
      </c>
      <c r="E15" s="17" t="s">
        <v>13</v>
      </c>
      <c r="F15" s="17" t="s">
        <v>36</v>
      </c>
      <c r="G15" s="17" t="s">
        <v>37</v>
      </c>
      <c r="H15" s="40">
        <v>260</v>
      </c>
      <c r="I15" s="40">
        <v>260</v>
      </c>
      <c r="J15" s="17">
        <v>52</v>
      </c>
      <c r="K15" s="31">
        <v>83.84</v>
      </c>
      <c r="L15" s="31">
        <f t="shared" si="0"/>
        <v>67.92</v>
      </c>
      <c r="M15" s="31">
        <f t="shared" si="1"/>
        <v>58.368000000000002</v>
      </c>
      <c r="N15" s="31"/>
      <c r="O15" s="17" t="s">
        <v>76</v>
      </c>
      <c r="P15" s="17" t="s">
        <v>119</v>
      </c>
    </row>
    <row r="16" spans="1:16" x14ac:dyDescent="0.25">
      <c r="A16" s="29" t="s">
        <v>59</v>
      </c>
      <c r="B16" s="29" t="s">
        <v>10</v>
      </c>
      <c r="C16" s="40" t="s">
        <v>11</v>
      </c>
      <c r="D16" s="40" t="s">
        <v>12</v>
      </c>
      <c r="E16" s="17" t="s">
        <v>13</v>
      </c>
      <c r="F16" s="17" t="s">
        <v>42</v>
      </c>
      <c r="G16" s="17" t="s">
        <v>43</v>
      </c>
      <c r="H16" s="40">
        <v>256</v>
      </c>
      <c r="I16" s="40">
        <v>256</v>
      </c>
      <c r="J16" s="17">
        <v>40</v>
      </c>
      <c r="K16" s="31">
        <v>82.94</v>
      </c>
      <c r="L16" s="31">
        <f t="shared" si="0"/>
        <v>61.47</v>
      </c>
      <c r="M16" s="31">
        <f t="shared" si="1"/>
        <v>55.308</v>
      </c>
      <c r="N16" s="31"/>
      <c r="O16" s="17" t="s">
        <v>76</v>
      </c>
      <c r="P16" s="17" t="s">
        <v>119</v>
      </c>
    </row>
    <row r="17" spans="1:16" x14ac:dyDescent="0.25">
      <c r="A17" s="29" t="s">
        <v>91</v>
      </c>
      <c r="B17" s="29" t="s">
        <v>10</v>
      </c>
      <c r="C17" s="40" t="s">
        <v>11</v>
      </c>
      <c r="D17" s="40" t="s">
        <v>12</v>
      </c>
      <c r="E17" s="17" t="s">
        <v>13</v>
      </c>
      <c r="F17" s="17" t="s">
        <v>83</v>
      </c>
      <c r="G17" s="17" t="s">
        <v>84</v>
      </c>
      <c r="H17" s="40">
        <v>308</v>
      </c>
      <c r="I17" s="40">
        <v>308</v>
      </c>
      <c r="J17" s="31"/>
      <c r="K17" s="31"/>
      <c r="L17" s="31"/>
      <c r="M17" s="31"/>
      <c r="N17" s="31"/>
      <c r="O17" s="17" t="s">
        <v>76</v>
      </c>
      <c r="P17" s="17" t="s">
        <v>89</v>
      </c>
    </row>
    <row r="18" spans="1:16" x14ac:dyDescent="0.25">
      <c r="A18" s="29" t="s">
        <v>92</v>
      </c>
      <c r="B18" s="29" t="s">
        <v>10</v>
      </c>
      <c r="C18" s="40" t="s">
        <v>11</v>
      </c>
      <c r="D18" s="40" t="s">
        <v>12</v>
      </c>
      <c r="E18" s="17" t="s">
        <v>13</v>
      </c>
      <c r="F18" s="17" t="s">
        <v>85</v>
      </c>
      <c r="G18" s="17" t="s">
        <v>86</v>
      </c>
      <c r="H18" s="40">
        <v>299</v>
      </c>
      <c r="I18" s="40">
        <v>299</v>
      </c>
      <c r="J18" s="31"/>
      <c r="K18" s="31"/>
      <c r="L18" s="31"/>
      <c r="M18" s="31"/>
      <c r="N18" s="31"/>
      <c r="O18" s="17" t="s">
        <v>76</v>
      </c>
      <c r="P18" s="17" t="s">
        <v>89</v>
      </c>
    </row>
    <row r="19" spans="1:16" x14ac:dyDescent="0.25">
      <c r="A19" s="29" t="s">
        <v>93</v>
      </c>
      <c r="B19" s="29" t="s">
        <v>10</v>
      </c>
      <c r="C19" s="40" t="s">
        <v>11</v>
      </c>
      <c r="D19" s="40" t="s">
        <v>12</v>
      </c>
      <c r="E19" s="17" t="s">
        <v>13</v>
      </c>
      <c r="F19" s="17" t="s">
        <v>87</v>
      </c>
      <c r="G19" s="17" t="s">
        <v>88</v>
      </c>
      <c r="H19" s="40">
        <v>267</v>
      </c>
      <c r="I19" s="40">
        <v>267</v>
      </c>
      <c r="J19" s="31"/>
      <c r="K19" s="31"/>
      <c r="L19" s="31"/>
      <c r="M19" s="31"/>
      <c r="N19" s="31"/>
      <c r="O19" s="17" t="s">
        <v>76</v>
      </c>
      <c r="P19" s="17" t="s">
        <v>89</v>
      </c>
    </row>
    <row r="20" spans="1:16" x14ac:dyDescent="0.25">
      <c r="K20" s="25"/>
      <c r="L20" s="20"/>
      <c r="M20" s="20"/>
      <c r="N20" s="12"/>
      <c r="O20" s="16"/>
    </row>
    <row r="21" spans="1:16" x14ac:dyDescent="0.25">
      <c r="A21" s="5">
        <v>1</v>
      </c>
      <c r="B21" s="22" t="s">
        <v>10</v>
      </c>
      <c r="C21" s="21" t="s">
        <v>74</v>
      </c>
      <c r="D21" s="26" t="s">
        <v>101</v>
      </c>
      <c r="E21" s="23" t="s">
        <v>102</v>
      </c>
      <c r="F21" s="23" t="s">
        <v>66</v>
      </c>
      <c r="G21" s="23" t="s">
        <v>103</v>
      </c>
      <c r="H21" s="5">
        <v>287</v>
      </c>
      <c r="I21" s="5">
        <v>287</v>
      </c>
      <c r="J21" s="36">
        <v>79</v>
      </c>
      <c r="K21" s="27">
        <v>82.38</v>
      </c>
      <c r="L21" s="7">
        <f t="shared" ref="L21:L31" si="2">(J21*0.5+K21*0.5)</f>
        <v>80.69</v>
      </c>
      <c r="M21" s="7">
        <f t="shared" ref="M21:M31" si="3">(H21/5)*0.6+(J21*0.5+K21*0.5)*0.4</f>
        <v>66.716000000000008</v>
      </c>
      <c r="N21" s="7"/>
      <c r="O21" s="5" t="s">
        <v>75</v>
      </c>
      <c r="P21" s="5"/>
    </row>
    <row r="22" spans="1:16" x14ac:dyDescent="0.25">
      <c r="A22" s="5">
        <v>2</v>
      </c>
      <c r="B22" s="22" t="s">
        <v>10</v>
      </c>
      <c r="C22" s="21" t="s">
        <v>74</v>
      </c>
      <c r="D22" s="26" t="s">
        <v>101</v>
      </c>
      <c r="E22" s="23" t="s">
        <v>102</v>
      </c>
      <c r="F22" s="23" t="s">
        <v>63</v>
      </c>
      <c r="G22" s="23" t="s">
        <v>104</v>
      </c>
      <c r="H22" s="5">
        <v>299</v>
      </c>
      <c r="I22" s="5">
        <v>299</v>
      </c>
      <c r="J22" s="36">
        <v>65</v>
      </c>
      <c r="K22" s="27">
        <v>87.6</v>
      </c>
      <c r="L22" s="7">
        <f t="shared" si="2"/>
        <v>76.3</v>
      </c>
      <c r="M22" s="7">
        <f t="shared" si="3"/>
        <v>66.399999999999991</v>
      </c>
      <c r="N22" s="7"/>
      <c r="O22" s="5" t="s">
        <v>75</v>
      </c>
      <c r="P22" s="5"/>
    </row>
    <row r="23" spans="1:16" x14ac:dyDescent="0.25">
      <c r="A23" s="5">
        <v>3</v>
      </c>
      <c r="B23" s="22" t="s">
        <v>10</v>
      </c>
      <c r="C23" s="21" t="s">
        <v>74</v>
      </c>
      <c r="D23" s="26" t="s">
        <v>101</v>
      </c>
      <c r="E23" s="23" t="s">
        <v>102</v>
      </c>
      <c r="F23" s="23" t="s">
        <v>64</v>
      </c>
      <c r="G23" s="23" t="s">
        <v>105</v>
      </c>
      <c r="H23" s="5">
        <v>297</v>
      </c>
      <c r="I23" s="5">
        <v>297</v>
      </c>
      <c r="J23" s="36">
        <v>60</v>
      </c>
      <c r="K23" s="27">
        <v>89.3</v>
      </c>
      <c r="L23" s="7">
        <f t="shared" si="2"/>
        <v>74.650000000000006</v>
      </c>
      <c r="M23" s="7">
        <f t="shared" si="3"/>
        <v>65.5</v>
      </c>
      <c r="N23" s="7"/>
      <c r="O23" s="5" t="s">
        <v>75</v>
      </c>
      <c r="P23" s="5"/>
    </row>
    <row r="24" spans="1:16" x14ac:dyDescent="0.25">
      <c r="A24" s="5">
        <v>4</v>
      </c>
      <c r="B24" s="22" t="s">
        <v>10</v>
      </c>
      <c r="C24" s="21" t="s">
        <v>74</v>
      </c>
      <c r="D24" s="26" t="s">
        <v>101</v>
      </c>
      <c r="E24" s="23" t="s">
        <v>102</v>
      </c>
      <c r="F24" s="23" t="s">
        <v>67</v>
      </c>
      <c r="G24" s="23" t="s">
        <v>106</v>
      </c>
      <c r="H24" s="5">
        <v>284</v>
      </c>
      <c r="I24" s="5">
        <v>284</v>
      </c>
      <c r="J24" s="36">
        <v>71</v>
      </c>
      <c r="K24" s="27">
        <v>80.820000000000007</v>
      </c>
      <c r="L24" s="7">
        <f t="shared" si="2"/>
        <v>75.91</v>
      </c>
      <c r="M24" s="7">
        <f t="shared" si="3"/>
        <v>64.444000000000003</v>
      </c>
      <c r="N24" s="36">
        <v>71</v>
      </c>
      <c r="O24" s="5" t="s">
        <v>75</v>
      </c>
      <c r="P24" s="5"/>
    </row>
    <row r="25" spans="1:16" x14ac:dyDescent="0.25">
      <c r="A25" s="5">
        <v>5</v>
      </c>
      <c r="B25" s="22" t="s">
        <v>10</v>
      </c>
      <c r="C25" s="21" t="s">
        <v>74</v>
      </c>
      <c r="D25" s="26" t="s">
        <v>101</v>
      </c>
      <c r="E25" s="23" t="s">
        <v>102</v>
      </c>
      <c r="F25" s="23" t="s">
        <v>65</v>
      </c>
      <c r="G25" s="23" t="s">
        <v>107</v>
      </c>
      <c r="H25" s="5">
        <v>289</v>
      </c>
      <c r="I25" s="5">
        <v>289</v>
      </c>
      <c r="J25" s="36">
        <v>60</v>
      </c>
      <c r="K25" s="27">
        <v>81.2</v>
      </c>
      <c r="L25" s="7">
        <f t="shared" si="2"/>
        <v>70.599999999999994</v>
      </c>
      <c r="M25" s="7">
        <f t="shared" si="3"/>
        <v>62.92</v>
      </c>
      <c r="N25" s="36"/>
      <c r="O25" s="5" t="s">
        <v>75</v>
      </c>
      <c r="P25" s="5"/>
    </row>
    <row r="26" spans="1:16" x14ac:dyDescent="0.25">
      <c r="A26" s="5">
        <v>6</v>
      </c>
      <c r="B26" s="22" t="s">
        <v>10</v>
      </c>
      <c r="C26" s="21" t="s">
        <v>74</v>
      </c>
      <c r="D26" s="26" t="s">
        <v>101</v>
      </c>
      <c r="E26" s="23" t="s">
        <v>102</v>
      </c>
      <c r="F26" s="23" t="s">
        <v>69</v>
      </c>
      <c r="G26" s="23" t="s">
        <v>108</v>
      </c>
      <c r="H26" s="5">
        <v>274</v>
      </c>
      <c r="I26" s="5">
        <v>274</v>
      </c>
      <c r="J26" s="36">
        <v>62</v>
      </c>
      <c r="K26" s="27">
        <v>87.02000000000001</v>
      </c>
      <c r="L26" s="7">
        <f t="shared" si="2"/>
        <v>74.510000000000005</v>
      </c>
      <c r="M26" s="7">
        <f t="shared" si="3"/>
        <v>62.683999999999997</v>
      </c>
      <c r="N26" s="36"/>
      <c r="O26" s="5" t="s">
        <v>75</v>
      </c>
      <c r="P26" s="5"/>
    </row>
    <row r="27" spans="1:16" x14ac:dyDescent="0.25">
      <c r="A27" s="5">
        <v>7</v>
      </c>
      <c r="B27" s="22" t="s">
        <v>10</v>
      </c>
      <c r="C27" s="21" t="s">
        <v>74</v>
      </c>
      <c r="D27" s="28" t="s">
        <v>101</v>
      </c>
      <c r="E27" s="23" t="s">
        <v>102</v>
      </c>
      <c r="F27" s="23" t="s">
        <v>72</v>
      </c>
      <c r="G27" s="23" t="s">
        <v>109</v>
      </c>
      <c r="H27" s="5">
        <v>268</v>
      </c>
      <c r="I27" s="5">
        <v>268</v>
      </c>
      <c r="J27" s="36">
        <v>66</v>
      </c>
      <c r="K27" s="27">
        <v>85.2</v>
      </c>
      <c r="L27" s="7">
        <f t="shared" si="2"/>
        <v>75.599999999999994</v>
      </c>
      <c r="M27" s="7">
        <f t="shared" si="3"/>
        <v>62.399999999999991</v>
      </c>
      <c r="N27" s="36"/>
      <c r="O27" s="5" t="s">
        <v>75</v>
      </c>
      <c r="P27" s="5"/>
    </row>
    <row r="28" spans="1:16" x14ac:dyDescent="0.25">
      <c r="A28" s="5">
        <v>8</v>
      </c>
      <c r="B28" s="22" t="s">
        <v>10</v>
      </c>
      <c r="C28" s="21" t="s">
        <v>74</v>
      </c>
      <c r="D28" s="26" t="s">
        <v>101</v>
      </c>
      <c r="E28" s="23" t="s">
        <v>102</v>
      </c>
      <c r="F28" s="23" t="s">
        <v>71</v>
      </c>
      <c r="G28" s="23" t="s">
        <v>110</v>
      </c>
      <c r="H28" s="5">
        <v>272</v>
      </c>
      <c r="I28" s="5">
        <v>272</v>
      </c>
      <c r="J28" s="36">
        <v>60</v>
      </c>
      <c r="K28" s="27">
        <v>79.599999999999994</v>
      </c>
      <c r="L28" s="7">
        <f t="shared" si="2"/>
        <v>69.8</v>
      </c>
      <c r="M28" s="7">
        <f t="shared" si="3"/>
        <v>60.56</v>
      </c>
      <c r="N28" s="36"/>
      <c r="O28" s="5" t="s">
        <v>75</v>
      </c>
      <c r="P28" s="5"/>
    </row>
    <row r="29" spans="1:16" s="18" customFormat="1" x14ac:dyDescent="0.25">
      <c r="A29" s="17">
        <v>9</v>
      </c>
      <c r="B29" s="29" t="s">
        <v>10</v>
      </c>
      <c r="C29" s="29" t="s">
        <v>74</v>
      </c>
      <c r="D29" s="30" t="s">
        <v>101</v>
      </c>
      <c r="E29" s="23" t="s">
        <v>102</v>
      </c>
      <c r="F29" s="23" t="s">
        <v>68</v>
      </c>
      <c r="G29" s="23" t="s">
        <v>111</v>
      </c>
      <c r="H29" s="17">
        <v>275</v>
      </c>
      <c r="I29" s="17">
        <v>275</v>
      </c>
      <c r="J29" s="37">
        <v>56</v>
      </c>
      <c r="K29" s="32">
        <v>80.56</v>
      </c>
      <c r="L29" s="31">
        <f t="shared" si="2"/>
        <v>68.28</v>
      </c>
      <c r="M29" s="31">
        <f t="shared" si="3"/>
        <v>60.311999999999998</v>
      </c>
      <c r="N29" s="37"/>
      <c r="O29" s="15" t="s">
        <v>76</v>
      </c>
      <c r="P29" s="17" t="s">
        <v>119</v>
      </c>
    </row>
    <row r="30" spans="1:16" x14ac:dyDescent="0.25">
      <c r="A30" s="5">
        <v>10</v>
      </c>
      <c r="B30" s="22" t="s">
        <v>10</v>
      </c>
      <c r="C30" s="21" t="s">
        <v>74</v>
      </c>
      <c r="D30" s="26" t="s">
        <v>101</v>
      </c>
      <c r="E30" s="23" t="s">
        <v>102</v>
      </c>
      <c r="F30" s="23" t="s">
        <v>73</v>
      </c>
      <c r="G30" s="23" t="s">
        <v>112</v>
      </c>
      <c r="H30" s="5">
        <v>260</v>
      </c>
      <c r="I30" s="5">
        <v>260</v>
      </c>
      <c r="J30" s="36">
        <v>67</v>
      </c>
      <c r="K30" s="27">
        <v>78.3</v>
      </c>
      <c r="L30" s="7">
        <f t="shared" si="2"/>
        <v>72.650000000000006</v>
      </c>
      <c r="M30" s="7">
        <f t="shared" si="3"/>
        <v>60.260000000000005</v>
      </c>
      <c r="N30" s="36"/>
      <c r="O30" s="15" t="s">
        <v>76</v>
      </c>
      <c r="P30" s="17"/>
    </row>
    <row r="31" spans="1:16" x14ac:dyDescent="0.25">
      <c r="A31" s="5">
        <v>11</v>
      </c>
      <c r="B31" s="22" t="s">
        <v>10</v>
      </c>
      <c r="C31" s="21" t="s">
        <v>74</v>
      </c>
      <c r="D31" s="26" t="s">
        <v>101</v>
      </c>
      <c r="E31" s="23" t="s">
        <v>102</v>
      </c>
      <c r="F31" s="23" t="s">
        <v>70</v>
      </c>
      <c r="G31" s="23" t="s">
        <v>113</v>
      </c>
      <c r="H31" s="5">
        <v>272</v>
      </c>
      <c r="I31" s="5">
        <v>272</v>
      </c>
      <c r="J31" s="36">
        <v>41</v>
      </c>
      <c r="K31" s="27">
        <v>82.2</v>
      </c>
      <c r="L31" s="7">
        <f t="shared" si="2"/>
        <v>61.6</v>
      </c>
      <c r="M31" s="7">
        <f t="shared" si="3"/>
        <v>57.28</v>
      </c>
      <c r="N31" s="36">
        <v>63</v>
      </c>
      <c r="O31" s="15" t="s">
        <v>76</v>
      </c>
      <c r="P31" s="17" t="s">
        <v>119</v>
      </c>
    </row>
    <row r="32" spans="1:16" x14ac:dyDescent="0.25">
      <c r="A32" s="5">
        <v>12</v>
      </c>
      <c r="B32" s="22" t="s">
        <v>10</v>
      </c>
      <c r="C32" s="21" t="s">
        <v>74</v>
      </c>
      <c r="D32" s="26" t="s">
        <v>101</v>
      </c>
      <c r="E32" s="23" t="s">
        <v>102</v>
      </c>
      <c r="F32" s="23" t="s">
        <v>94</v>
      </c>
      <c r="G32" s="23" t="s">
        <v>95</v>
      </c>
      <c r="H32" s="23">
        <v>297</v>
      </c>
      <c r="I32" s="23">
        <v>297</v>
      </c>
      <c r="J32" s="38"/>
      <c r="K32" s="27"/>
      <c r="L32" s="7"/>
      <c r="M32" s="7"/>
      <c r="N32" s="36"/>
      <c r="O32" s="15" t="s">
        <v>76</v>
      </c>
      <c r="P32" s="17" t="s">
        <v>89</v>
      </c>
    </row>
    <row r="33" spans="1:16" x14ac:dyDescent="0.25">
      <c r="A33" s="5">
        <v>13</v>
      </c>
      <c r="B33" s="22" t="s">
        <v>10</v>
      </c>
      <c r="C33" s="21" t="s">
        <v>74</v>
      </c>
      <c r="D33" s="26" t="s">
        <v>101</v>
      </c>
      <c r="E33" s="23" t="s">
        <v>102</v>
      </c>
      <c r="F33" s="23" t="s">
        <v>96</v>
      </c>
      <c r="G33" s="23" t="s">
        <v>97</v>
      </c>
      <c r="H33" s="33" t="s">
        <v>98</v>
      </c>
      <c r="I33" s="33" t="s">
        <v>98</v>
      </c>
      <c r="J33" s="38"/>
      <c r="K33" s="27"/>
      <c r="L33" s="7"/>
      <c r="M33" s="7"/>
      <c r="N33" s="36"/>
      <c r="O33" s="15" t="s">
        <v>76</v>
      </c>
      <c r="P33" s="17" t="s">
        <v>89</v>
      </c>
    </row>
    <row r="34" spans="1:16" x14ac:dyDescent="0.25">
      <c r="A34" s="19"/>
      <c r="B34" s="41"/>
      <c r="C34" s="42"/>
      <c r="D34" s="43"/>
      <c r="E34" s="19"/>
      <c r="F34" s="44"/>
      <c r="G34" s="45"/>
      <c r="H34" s="45"/>
      <c r="I34" s="45"/>
      <c r="J34" s="46"/>
      <c r="K34" s="25"/>
      <c r="L34" s="12"/>
      <c r="N34" s="47"/>
      <c r="O34" s="45"/>
      <c r="P34" s="48"/>
    </row>
    <row r="35" spans="1:16" x14ac:dyDescent="0.25">
      <c r="A35" s="5">
        <v>1</v>
      </c>
      <c r="B35" s="22" t="s">
        <v>10</v>
      </c>
      <c r="C35" s="15">
        <v>95200</v>
      </c>
      <c r="D35" s="5" t="s">
        <v>78</v>
      </c>
      <c r="E35" s="5" t="s">
        <v>79</v>
      </c>
      <c r="F35" s="34" t="s">
        <v>77</v>
      </c>
      <c r="G35" s="24" t="s">
        <v>115</v>
      </c>
      <c r="H35" s="24">
        <v>257</v>
      </c>
      <c r="I35" s="24">
        <v>116</v>
      </c>
      <c r="J35" s="36">
        <v>54</v>
      </c>
      <c r="K35" s="7">
        <v>84.4</v>
      </c>
      <c r="L35" s="7">
        <f>(J35*0.5+K35*0.5)</f>
        <v>69.2</v>
      </c>
      <c r="M35" s="7">
        <f>(I35/2)*0.6+(J35*0.5+K35*0.5)*0.4</f>
        <v>62.480000000000004</v>
      </c>
      <c r="N35" s="36">
        <v>50</v>
      </c>
      <c r="O35" s="15" t="s">
        <v>76</v>
      </c>
      <c r="P35" s="5" t="s">
        <v>122</v>
      </c>
    </row>
    <row r="36" spans="1:16" x14ac:dyDescent="0.25">
      <c r="A36" s="5">
        <v>2</v>
      </c>
      <c r="B36" s="22" t="s">
        <v>10</v>
      </c>
      <c r="C36" s="15">
        <v>95200</v>
      </c>
      <c r="D36" s="5" t="s">
        <v>78</v>
      </c>
      <c r="E36" s="5" t="s">
        <v>79</v>
      </c>
      <c r="F36" s="24" t="s">
        <v>82</v>
      </c>
      <c r="G36" s="24" t="s">
        <v>114</v>
      </c>
      <c r="H36" s="24">
        <v>267</v>
      </c>
      <c r="I36" s="24">
        <v>108</v>
      </c>
      <c r="J36" s="36">
        <v>60</v>
      </c>
      <c r="K36" s="27">
        <v>82</v>
      </c>
      <c r="L36" s="7">
        <f>(J36*0.5+K36*0.5)</f>
        <v>71</v>
      </c>
      <c r="M36" s="7">
        <f>(I36/2)*0.6+(J36*0.5+K36*0.5)*0.4</f>
        <v>60.8</v>
      </c>
      <c r="N36" s="36"/>
      <c r="O36" s="5" t="s">
        <v>121</v>
      </c>
      <c r="P36" s="5"/>
    </row>
    <row r="37" spans="1:16" x14ac:dyDescent="0.25">
      <c r="A37" s="5">
        <v>3</v>
      </c>
      <c r="B37" s="22" t="s">
        <v>10</v>
      </c>
      <c r="C37" s="15">
        <v>95200</v>
      </c>
      <c r="D37" s="5" t="s">
        <v>78</v>
      </c>
      <c r="E37" s="5" t="s">
        <v>79</v>
      </c>
      <c r="F37" s="34" t="s">
        <v>81</v>
      </c>
      <c r="G37" s="24" t="s">
        <v>116</v>
      </c>
      <c r="H37" s="35">
        <v>263</v>
      </c>
      <c r="I37" s="35">
        <v>112</v>
      </c>
      <c r="J37" s="36">
        <v>16</v>
      </c>
      <c r="K37" s="27">
        <v>78</v>
      </c>
      <c r="L37" s="7">
        <f t="shared" ref="L37" si="4">(J37*0.5+K37*0.5)</f>
        <v>47</v>
      </c>
      <c r="M37" s="7">
        <f t="shared" ref="M37" si="5">(I37/2)*0.6+(J37*0.5+K37*0.5)*0.4</f>
        <v>52.400000000000006</v>
      </c>
      <c r="N37" s="36">
        <v>37</v>
      </c>
      <c r="O37" s="15" t="s">
        <v>76</v>
      </c>
      <c r="P37" s="5" t="s">
        <v>122</v>
      </c>
    </row>
    <row r="38" spans="1:16" x14ac:dyDescent="0.25">
      <c r="A38" s="5">
        <v>4</v>
      </c>
      <c r="B38" s="22" t="s">
        <v>10</v>
      </c>
      <c r="C38" s="15">
        <v>95200</v>
      </c>
      <c r="D38" s="5" t="s">
        <v>78</v>
      </c>
      <c r="E38" s="5" t="s">
        <v>79</v>
      </c>
      <c r="F38" s="33" t="s">
        <v>100</v>
      </c>
      <c r="G38" s="23" t="s">
        <v>117</v>
      </c>
      <c r="H38" s="23">
        <v>252</v>
      </c>
      <c r="I38" s="23">
        <v>109</v>
      </c>
      <c r="J38" s="36"/>
      <c r="K38" s="27"/>
      <c r="L38" s="27"/>
      <c r="M38" s="7"/>
      <c r="N38" s="7"/>
      <c r="O38" s="15" t="s">
        <v>76</v>
      </c>
      <c r="P38" s="17" t="s">
        <v>89</v>
      </c>
    </row>
    <row r="39" spans="1:16" x14ac:dyDescent="0.25">
      <c r="A39" s="5">
        <v>5</v>
      </c>
      <c r="B39" s="22" t="s">
        <v>10</v>
      </c>
      <c r="C39" s="15">
        <v>95200</v>
      </c>
      <c r="D39" s="5" t="s">
        <v>78</v>
      </c>
      <c r="E39" s="5" t="s">
        <v>79</v>
      </c>
      <c r="F39" s="33" t="s">
        <v>99</v>
      </c>
      <c r="G39" s="23" t="s">
        <v>118</v>
      </c>
      <c r="H39" s="23">
        <v>299</v>
      </c>
      <c r="I39" s="23">
        <v>113</v>
      </c>
      <c r="J39" s="36"/>
      <c r="K39" s="27"/>
      <c r="L39" s="27"/>
      <c r="M39" s="7"/>
      <c r="N39" s="7"/>
      <c r="O39" s="15" t="s">
        <v>76</v>
      </c>
      <c r="P39" s="17" t="s">
        <v>89</v>
      </c>
    </row>
    <row r="40" spans="1:16" x14ac:dyDescent="0.25">
      <c r="C40" s="2"/>
      <c r="F40" s="2"/>
      <c r="J40" s="39"/>
      <c r="K40" s="2"/>
      <c r="L40" s="2"/>
      <c r="M40" s="2"/>
      <c r="N40" s="2"/>
    </row>
  </sheetData>
  <sortState xmlns:xlrd2="http://schemas.microsoft.com/office/spreadsheetml/2017/richdata2" ref="A21:O31">
    <sortCondition descending="1" ref="M21:M31"/>
  </sortState>
  <phoneticPr fontId="3" type="noConversion"/>
  <conditionalFormatting sqref="J2:J16 N37 N35">
    <cfRule type="cellIs" dxfId="5" priority="7" operator="lessThan">
      <formula>60</formula>
    </cfRule>
  </conditionalFormatting>
  <conditionalFormatting sqref="J21:J31">
    <cfRule type="cellIs" dxfId="4" priority="6" operator="lessThan">
      <formula>60</formula>
    </cfRule>
  </conditionalFormatting>
  <conditionalFormatting sqref="J35">
    <cfRule type="cellIs" dxfId="3" priority="4" operator="lessThan">
      <formula>60</formula>
    </cfRule>
  </conditionalFormatting>
  <conditionalFormatting sqref="J37">
    <cfRule type="cellIs" dxfId="2" priority="3" operator="lessThan">
      <formula>60</formula>
    </cfRule>
  </conditionalFormatting>
  <conditionalFormatting sqref="N11">
    <cfRule type="cellIs" dxfId="1" priority="2" operator="lessThan">
      <formula>60</formula>
    </cfRule>
  </conditionalFormatting>
  <conditionalFormatting sqref="N13">
    <cfRule type="cellIs" dxfId="0" priority="1" operator="lessThan">
      <formula>60</formula>
    </cfRule>
  </conditionalFormatting>
  <pageMargins left="0.25" right="0.25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报研究生院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2023-04-10T10:56:12Z</cp:lastPrinted>
  <dcterms:created xsi:type="dcterms:W3CDTF">2015-06-05T18:19:00Z</dcterms:created>
  <dcterms:modified xsi:type="dcterms:W3CDTF">2023-04-11T02:09:10Z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985D403E4DB6456B99F7A6356CB0D7C6</vt:lpwstr>
  </property>
  <property fmtid="{D5CDD505-2E9C-101B-9397-08002B2CF9AE}" pid="3" name="KSOProductBuildVer">
    <vt:lpwstr>2052-11.1.0.11566</vt:lpwstr>
  </property>
</Properties>
</file>