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F:\硕士点\研究生招生复试\2023\成绩计算\调剂\"/>
    </mc:Choice>
  </mc:AlternateContent>
  <xr:revisionPtr revIDLastSave="0" documentId="13_ncr:1_{152A97CB-CE5B-4F5D-8100-B15D5DEB742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3" sheetId="3" r:id="rId1"/>
    <sheet name="Sheet1" sheetId="4" r:id="rId2"/>
  </sheets>
  <calcPr calcId="181029"/>
</workbook>
</file>

<file path=xl/calcChain.xml><?xml version="1.0" encoding="utf-8"?>
<calcChain xmlns="http://schemas.openxmlformats.org/spreadsheetml/2006/main">
  <c r="H12" i="3" l="1"/>
  <c r="H10" i="3"/>
  <c r="H8" i="3"/>
  <c r="H7" i="3"/>
  <c r="G7" i="3"/>
  <c r="G8" i="3"/>
  <c r="G12" i="3"/>
  <c r="G10" i="3"/>
  <c r="G13" i="3"/>
  <c r="H13" i="3" s="1"/>
  <c r="G6" i="3"/>
  <c r="H6" i="3" s="1"/>
  <c r="G9" i="3"/>
  <c r="H9" i="3" s="1"/>
  <c r="G11" i="3"/>
  <c r="H11" i="3" s="1"/>
</calcChain>
</file>

<file path=xl/sharedStrings.xml><?xml version="1.0" encoding="utf-8"?>
<sst xmlns="http://schemas.openxmlformats.org/spreadsheetml/2006/main" count="51" uniqueCount="39">
  <si>
    <t>榆林学院2023年硕士研究生招生拟录取建议名单</t>
  </si>
  <si>
    <t>排名</t>
  </si>
  <si>
    <t>姓名</t>
  </si>
  <si>
    <t>准考证号</t>
  </si>
  <si>
    <t>初试成绩</t>
  </si>
  <si>
    <t>复试成绩</t>
  </si>
  <si>
    <t>总成绩</t>
  </si>
  <si>
    <t>录取专业</t>
  </si>
  <si>
    <t>拟录取说明</t>
  </si>
  <si>
    <t>备注</t>
  </si>
  <si>
    <t>专业综合情况面试</t>
  </si>
  <si>
    <t>外语听力及口语测试</t>
  </si>
  <si>
    <t>复试总成绩</t>
  </si>
  <si>
    <r>
      <rPr>
        <b/>
        <sz val="10.5"/>
        <color theme="1"/>
        <rFont val="宋体"/>
        <family val="3"/>
        <charset val="134"/>
      </rPr>
      <t>（</t>
    </r>
    <r>
      <rPr>
        <b/>
        <sz val="10.5"/>
        <color rgb="FFFF0000"/>
        <rFont val="宋体"/>
        <family val="3"/>
        <charset val="134"/>
      </rPr>
      <t>拟录取、递补录取、不予录取）</t>
    </r>
  </si>
  <si>
    <r>
      <rPr>
        <sz val="10.5"/>
        <color rgb="FFC00000"/>
        <rFont val="Calibri"/>
        <family val="2"/>
      </rPr>
      <t>1.</t>
    </r>
    <r>
      <rPr>
        <b/>
        <sz val="10.5"/>
        <color rgb="FFC00000"/>
        <rFont val="宋体"/>
        <family val="3"/>
        <charset val="134"/>
      </rPr>
      <t>不予录取人员在表格下方</t>
    </r>
    <r>
      <rPr>
        <sz val="10.5"/>
        <color rgb="FFC00000"/>
        <rFont val="宋体"/>
        <family val="3"/>
        <charset val="134"/>
      </rPr>
      <t>一一说明原因（包含</t>
    </r>
    <r>
      <rPr>
        <sz val="10.5"/>
        <color theme="1"/>
        <rFont val="Calibri"/>
        <family val="2"/>
      </rPr>
      <t>1</t>
    </r>
    <r>
      <rPr>
        <sz val="10.5"/>
        <color rgb="FFC00000"/>
        <rFont val="宋体"/>
        <family val="3"/>
        <charset val="134"/>
      </rPr>
      <t>资格审查不通过；</t>
    </r>
    <r>
      <rPr>
        <sz val="10.5"/>
        <color theme="1"/>
        <rFont val="Calibri"/>
        <family val="2"/>
      </rPr>
      <t>2</t>
    </r>
    <r>
      <rPr>
        <sz val="10.5"/>
        <color rgb="FFC00000"/>
        <rFont val="宋体"/>
        <family val="3"/>
        <charset val="134"/>
      </rPr>
      <t>思想品德有重大问题；</t>
    </r>
    <r>
      <rPr>
        <sz val="10.5"/>
        <color theme="1"/>
        <rFont val="Calibri"/>
        <family val="2"/>
      </rPr>
      <t>3</t>
    </r>
    <r>
      <rPr>
        <sz val="10.5"/>
        <color rgb="FFC00000"/>
        <rFont val="宋体"/>
        <family val="3"/>
        <charset val="134"/>
      </rPr>
      <t>加试未通过；</t>
    </r>
    <r>
      <rPr>
        <sz val="10.5"/>
        <color theme="1"/>
        <rFont val="Calibri"/>
        <family val="2"/>
      </rPr>
      <t>4</t>
    </r>
    <r>
      <rPr>
        <sz val="10.5"/>
        <color rgb="FFC00000"/>
        <rFont val="宋体"/>
        <family val="3"/>
        <charset val="134"/>
      </rPr>
      <t>复试成绩不合格；</t>
    </r>
    <r>
      <rPr>
        <sz val="10.5"/>
        <color rgb="FFC00000"/>
        <rFont val="Calibri"/>
        <family val="2"/>
      </rPr>
      <t>5.</t>
    </r>
    <r>
      <rPr>
        <sz val="10.5"/>
        <color rgb="FFC00000"/>
        <rFont val="宋体"/>
        <family val="3"/>
        <charset val="134"/>
      </rPr>
      <t>其他情况具体说明。）</t>
    </r>
  </si>
  <si>
    <r>
      <rPr>
        <sz val="10.5"/>
        <color theme="1"/>
        <rFont val="Calibri"/>
        <family val="2"/>
      </rPr>
      <t>2.</t>
    </r>
    <r>
      <rPr>
        <sz val="10.5"/>
        <color theme="1"/>
        <rFont val="宋体"/>
        <family val="3"/>
        <charset val="134"/>
      </rPr>
      <t>复试总成绩</t>
    </r>
    <r>
      <rPr>
        <sz val="10.5"/>
        <color theme="1"/>
        <rFont val="Calibri"/>
        <family val="2"/>
      </rPr>
      <t>=</t>
    </r>
    <r>
      <rPr>
        <sz val="10.5"/>
        <color theme="1"/>
        <rFont val="宋体"/>
        <family val="3"/>
        <charset val="134"/>
      </rPr>
      <t>（专业综合情况面试得分</t>
    </r>
    <r>
      <rPr>
        <sz val="10.5"/>
        <color theme="1"/>
        <rFont val="Calibri"/>
        <family val="2"/>
      </rPr>
      <t>+</t>
    </r>
    <r>
      <rPr>
        <sz val="10.5"/>
        <color theme="1"/>
        <rFont val="宋体"/>
        <family val="3"/>
        <charset val="134"/>
      </rPr>
      <t>外语听力及口语测试得分</t>
    </r>
    <r>
      <rPr>
        <sz val="10.5"/>
        <color theme="1"/>
        <rFont val="Calibri"/>
        <family val="2"/>
      </rPr>
      <t>+</t>
    </r>
    <r>
      <rPr>
        <sz val="10.5"/>
        <color theme="1"/>
        <rFont val="宋体"/>
        <family val="3"/>
        <charset val="134"/>
      </rPr>
      <t>其他项目）</t>
    </r>
    <r>
      <rPr>
        <sz val="10.5"/>
        <color theme="1"/>
        <rFont val="Calibri"/>
        <family val="2"/>
      </rPr>
      <t>/</t>
    </r>
    <r>
      <rPr>
        <sz val="10.5"/>
        <color theme="1"/>
        <rFont val="宋体"/>
        <family val="3"/>
        <charset val="134"/>
      </rPr>
      <t>复试满分×</t>
    </r>
    <r>
      <rPr>
        <sz val="10.5"/>
        <color theme="1"/>
        <rFont val="Calibri"/>
        <family val="2"/>
      </rPr>
      <t>100</t>
    </r>
  </si>
  <si>
    <r>
      <rPr>
        <sz val="10.5"/>
        <color theme="1"/>
        <rFont val="Calibri"/>
        <family val="2"/>
      </rPr>
      <t>3.</t>
    </r>
    <r>
      <rPr>
        <sz val="10.5"/>
        <color theme="1"/>
        <rFont val="宋体"/>
        <family val="3"/>
        <charset val="134"/>
      </rPr>
      <t>总成绩</t>
    </r>
    <r>
      <rPr>
        <sz val="10.5"/>
        <color theme="1"/>
        <rFont val="Calibri"/>
        <family val="2"/>
      </rPr>
      <t>=</t>
    </r>
    <r>
      <rPr>
        <sz val="10.5"/>
        <color theme="1"/>
        <rFont val="宋体"/>
        <family val="3"/>
        <charset val="134"/>
      </rPr>
      <t>（考生初试总成绩÷初试各科满分之和）×初试成绩占总成绩的权重×</t>
    </r>
    <r>
      <rPr>
        <sz val="10.5"/>
        <color theme="1"/>
        <rFont val="Calibri"/>
        <family val="2"/>
      </rPr>
      <t>100</t>
    </r>
    <r>
      <rPr>
        <sz val="10.5"/>
        <color theme="1"/>
        <rFont val="Calibri"/>
        <family val="2"/>
      </rPr>
      <t>+</t>
    </r>
    <r>
      <rPr>
        <sz val="10.5"/>
        <color theme="1"/>
        <rFont val="宋体"/>
        <family val="3"/>
        <charset val="134"/>
      </rPr>
      <t>考生复试总成绩×复试总成绩占总成绩的权重。</t>
    </r>
  </si>
  <si>
    <r>
      <rPr>
        <sz val="10.5"/>
        <color theme="1"/>
        <rFont val="Calibri"/>
        <family val="2"/>
      </rPr>
      <t>4.</t>
    </r>
    <r>
      <rPr>
        <sz val="10.5"/>
        <color theme="1"/>
        <rFont val="宋体"/>
        <family val="3"/>
        <charset val="134"/>
      </rPr>
      <t>加分成绩计入初试成绩。</t>
    </r>
  </si>
  <si>
    <r>
      <rPr>
        <sz val="12"/>
        <color theme="1"/>
        <rFont val="仿宋_GB2312"/>
        <family val="3"/>
        <charset val="134"/>
      </rPr>
      <t>拟录取</t>
    </r>
    <phoneticPr fontId="13" type="noConversion"/>
  </si>
  <si>
    <t>107033512909118</t>
  </si>
  <si>
    <t>107033512909117</t>
  </si>
  <si>
    <t>103323210305375</t>
  </si>
  <si>
    <t>104333100703582</t>
  </si>
  <si>
    <t>104333100703538</t>
  </si>
  <si>
    <t>107003613607042</t>
  </si>
  <si>
    <t>107123131801746</t>
  </si>
  <si>
    <t>106163085900288</t>
  </si>
  <si>
    <r>
      <rPr>
        <sz val="12"/>
        <color theme="1"/>
        <rFont val="仿宋_GB2312"/>
        <family val="3"/>
        <charset val="134"/>
      </rPr>
      <t>土木工程</t>
    </r>
    <phoneticPr fontId="13" type="noConversion"/>
  </si>
  <si>
    <r>
      <rPr>
        <sz val="12"/>
        <color theme="1"/>
        <rFont val="仿宋_GB2312"/>
        <family val="3"/>
        <charset val="134"/>
      </rPr>
      <t>递补录取</t>
    </r>
    <phoneticPr fontId="13" type="noConversion"/>
  </si>
  <si>
    <r>
      <rPr>
        <sz val="12"/>
        <color theme="1"/>
        <rFont val="仿宋_GB2312"/>
        <family val="3"/>
        <charset val="134"/>
      </rPr>
      <t>夏文艺</t>
    </r>
  </si>
  <si>
    <r>
      <rPr>
        <sz val="12"/>
        <color theme="1"/>
        <rFont val="仿宋_GB2312"/>
        <family val="3"/>
        <charset val="134"/>
      </rPr>
      <t>黎智齐</t>
    </r>
  </si>
  <si>
    <r>
      <rPr>
        <sz val="12"/>
        <color theme="1"/>
        <rFont val="仿宋_GB2312"/>
        <family val="3"/>
        <charset val="134"/>
      </rPr>
      <t>寇月</t>
    </r>
  </si>
  <si>
    <r>
      <rPr>
        <sz val="12"/>
        <color theme="1"/>
        <rFont val="仿宋_GB2312"/>
        <family val="3"/>
        <charset val="134"/>
      </rPr>
      <t>娄德宇</t>
    </r>
  </si>
  <si>
    <r>
      <rPr>
        <sz val="12"/>
        <color theme="1"/>
        <rFont val="仿宋_GB2312"/>
        <family val="3"/>
        <charset val="134"/>
      </rPr>
      <t>赵士垚</t>
    </r>
  </si>
  <si>
    <r>
      <rPr>
        <sz val="12"/>
        <color theme="1"/>
        <rFont val="仿宋_GB2312"/>
        <family val="3"/>
        <charset val="134"/>
      </rPr>
      <t>党一盼</t>
    </r>
  </si>
  <si>
    <r>
      <rPr>
        <sz val="12"/>
        <color theme="1"/>
        <rFont val="仿宋_GB2312"/>
        <family val="3"/>
        <charset val="134"/>
      </rPr>
      <t>连子龙</t>
    </r>
  </si>
  <si>
    <r>
      <rPr>
        <sz val="12"/>
        <color theme="1"/>
        <rFont val="仿宋_GB2312"/>
        <family val="3"/>
        <charset val="134"/>
      </rPr>
      <t>黄文</t>
    </r>
  </si>
  <si>
    <r>
      <t>学院（盖章）：</t>
    </r>
    <r>
      <rPr>
        <u/>
        <sz val="14"/>
        <color theme="1"/>
        <rFont val="宋体"/>
        <family val="3"/>
        <charset val="134"/>
      </rPr>
      <t xml:space="preserve"> 建筑工程学院 </t>
    </r>
    <r>
      <rPr>
        <sz val="14"/>
        <color theme="1"/>
        <rFont val="宋体"/>
        <family val="3"/>
        <charset val="134"/>
      </rPr>
      <t xml:space="preserve">    专业</t>
    </r>
    <r>
      <rPr>
        <u/>
        <sz val="14"/>
        <color theme="1"/>
        <rFont val="宋体"/>
        <family val="3"/>
        <charset val="134"/>
      </rPr>
      <t xml:space="preserve"> 土木工程（085901）         </t>
    </r>
    <r>
      <rPr>
        <sz val="14"/>
        <color theme="1"/>
        <rFont val="宋体"/>
        <family val="3"/>
        <charset val="134"/>
      </rPr>
      <t xml:space="preserve">      院长（签字）：</t>
    </r>
    <r>
      <rPr>
        <u/>
        <sz val="14"/>
        <color theme="1"/>
        <rFont val="宋体"/>
        <family val="3"/>
        <charset val="134"/>
      </rPr>
      <t xml:space="preserve">            </t>
    </r>
    <phoneticPr fontId="13" type="noConversion"/>
  </si>
  <si>
    <t>拟录取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</si>
</sst>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4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0.5"/>
      <color rgb="FFC00000"/>
      <name val="Calibri"/>
      <family val="2"/>
    </font>
    <font>
      <sz val="10.5"/>
      <color theme="1"/>
      <name val="Calibri"/>
      <family val="2"/>
    </font>
    <font>
      <b/>
      <sz val="10.5"/>
      <color theme="1"/>
      <name val="宋体"/>
      <family val="3"/>
      <charset val="134"/>
    </font>
    <font>
      <b/>
      <sz val="10.5"/>
      <color rgb="FFFF0000"/>
      <name val="宋体"/>
      <family val="3"/>
      <charset val="134"/>
    </font>
    <font>
      <u/>
      <sz val="14"/>
      <color theme="1"/>
      <name val="宋体"/>
      <family val="3"/>
      <charset val="134"/>
    </font>
    <font>
      <b/>
      <sz val="10.5"/>
      <color rgb="FFC00000"/>
      <name val="宋体"/>
      <family val="3"/>
      <charset val="134"/>
    </font>
    <font>
      <sz val="10.5"/>
      <color rgb="FFC00000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仿宋_GB2312"/>
      <family val="3"/>
      <charset val="13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76" fontId="16" fillId="0" borderId="7" xfId="0" applyNumberFormat="1" applyFont="1" applyBorder="1" applyAlignment="1">
      <alignment horizontal="center" vertical="center" wrapText="1"/>
    </xf>
    <xf numFmtId="176" fontId="16" fillId="0" borderId="9" xfId="0" applyNumberFormat="1" applyFont="1" applyBorder="1" applyAlignment="1">
      <alignment horizontal="center" vertical="center" wrapText="1"/>
    </xf>
    <xf numFmtId="1" fontId="16" fillId="0" borderId="5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" fontId="16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" fontId="16" fillId="0" borderId="9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1" fontId="16" fillId="0" borderId="14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176" fontId="16" fillId="0" borderId="14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15" xfId="0" applyBorder="1">
      <alignment vertical="center"/>
    </xf>
    <xf numFmtId="0" fontId="0" fillId="0" borderId="5" xfId="0" applyBorder="1">
      <alignment vertical="center"/>
    </xf>
    <xf numFmtId="0" fontId="4" fillId="0" borderId="20" xfId="0" applyFont="1" applyBorder="1" applyAlignment="1">
      <alignment horizontal="center" vertical="center" wrapText="1"/>
    </xf>
    <xf numFmtId="176" fontId="16" fillId="0" borderId="17" xfId="0" applyNumberFormat="1" applyFont="1" applyBorder="1" applyAlignment="1">
      <alignment horizontal="center" vertical="center" wrapText="1"/>
    </xf>
    <xf numFmtId="176" fontId="16" fillId="0" borderId="18" xfId="0" applyNumberFormat="1" applyFont="1" applyBorder="1" applyAlignment="1">
      <alignment horizontal="center" vertical="center" wrapText="1"/>
    </xf>
    <xf numFmtId="176" fontId="16" fillId="0" borderId="19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topLeftCell="A4" zoomScale="130" zoomScaleNormal="130" workbookViewId="0">
      <selection activeCell="B15" sqref="B15"/>
    </sheetView>
  </sheetViews>
  <sheetFormatPr defaultColWidth="9" defaultRowHeight="13.5" x14ac:dyDescent="0.15"/>
  <cols>
    <col min="1" max="1" width="6.875" customWidth="1"/>
    <col min="3" max="3" width="17.125" customWidth="1"/>
    <col min="4" max="4" width="10.625" customWidth="1"/>
    <col min="5" max="5" width="10.75" customWidth="1"/>
    <col min="6" max="6" width="12.875" customWidth="1"/>
    <col min="7" max="7" width="12.25" bestFit="1" customWidth="1"/>
    <col min="8" max="8" width="12.5" customWidth="1"/>
    <col min="9" max="9" width="13.75" customWidth="1"/>
    <col min="10" max="10" width="11.5" customWidth="1"/>
    <col min="11" max="11" width="10.5" customWidth="1"/>
  </cols>
  <sheetData>
    <row r="1" spans="1:11" ht="30" customHeight="1" x14ac:dyDescent="0.1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50.1" customHeight="1" thickBot="1" x14ac:dyDescent="0.2">
      <c r="A2" s="45" t="s">
        <v>37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31.5" customHeight="1" thickBot="1" x14ac:dyDescent="0.2">
      <c r="A3" s="39" t="s">
        <v>1</v>
      </c>
      <c r="B3" s="39" t="s">
        <v>2</v>
      </c>
      <c r="C3" s="39" t="s">
        <v>3</v>
      </c>
      <c r="D3" s="39" t="s">
        <v>4</v>
      </c>
      <c r="E3" s="39" t="s">
        <v>5</v>
      </c>
      <c r="F3" s="39"/>
      <c r="G3" s="39"/>
      <c r="H3" s="39" t="s">
        <v>6</v>
      </c>
      <c r="I3" s="39" t="s">
        <v>7</v>
      </c>
      <c r="J3" s="6" t="s">
        <v>8</v>
      </c>
      <c r="K3" s="47" t="s">
        <v>9</v>
      </c>
    </row>
    <row r="4" spans="1:11" ht="47.1" customHeight="1" thickBot="1" x14ac:dyDescent="0.2">
      <c r="A4" s="39"/>
      <c r="B4" s="39"/>
      <c r="C4" s="39"/>
      <c r="D4" s="39"/>
      <c r="E4" s="40" t="s">
        <v>10</v>
      </c>
      <c r="F4" s="40" t="s">
        <v>11</v>
      </c>
      <c r="G4" s="41" t="s">
        <v>12</v>
      </c>
      <c r="H4" s="39"/>
      <c r="I4" s="39"/>
      <c r="J4" s="42" t="s">
        <v>13</v>
      </c>
      <c r="K4" s="41"/>
    </row>
    <row r="5" spans="1:11" ht="9" customHeight="1" thickBot="1" x14ac:dyDescent="0.2">
      <c r="A5" s="39"/>
      <c r="B5" s="39"/>
      <c r="C5" s="39"/>
      <c r="D5" s="39"/>
      <c r="E5" s="40"/>
      <c r="F5" s="40"/>
      <c r="G5" s="40"/>
      <c r="H5" s="39"/>
      <c r="I5" s="39"/>
      <c r="J5" s="43"/>
      <c r="K5" s="40"/>
    </row>
    <row r="6" spans="1:11" ht="18.75" customHeight="1" x14ac:dyDescent="0.15">
      <c r="A6" s="37">
        <v>1</v>
      </c>
      <c r="B6" s="21" t="s">
        <v>34</v>
      </c>
      <c r="C6" s="21" t="s">
        <v>24</v>
      </c>
      <c r="D6" s="12">
        <v>316</v>
      </c>
      <c r="E6" s="22">
        <v>77.400000000000006</v>
      </c>
      <c r="F6" s="22">
        <v>40.200000000000003</v>
      </c>
      <c r="G6" s="17">
        <f>(E6+F6)/150*100</f>
        <v>78.400000000000006</v>
      </c>
      <c r="H6" s="32">
        <f>D6/500*0.5*100+G6*0.5</f>
        <v>70.800000000000011</v>
      </c>
      <c r="I6" s="9" t="s">
        <v>27</v>
      </c>
      <c r="J6" s="9" t="s">
        <v>18</v>
      </c>
      <c r="K6" s="36"/>
    </row>
    <row r="7" spans="1:11" ht="20.100000000000001" customHeight="1" x14ac:dyDescent="0.15">
      <c r="A7" s="11">
        <v>2</v>
      </c>
      <c r="B7" s="19" t="s">
        <v>29</v>
      </c>
      <c r="C7" s="19" t="s">
        <v>19</v>
      </c>
      <c r="D7" s="9">
        <v>298</v>
      </c>
      <c r="E7" s="20">
        <v>76.2</v>
      </c>
      <c r="F7" s="20">
        <v>43.6</v>
      </c>
      <c r="G7" s="17">
        <f t="shared" ref="G7:G10" si="0">(E7+F7)/150*100</f>
        <v>79.866666666666674</v>
      </c>
      <c r="H7" s="33">
        <f>D7/500*0.5*100+79.87*0.5</f>
        <v>69.734999999999999</v>
      </c>
      <c r="I7" s="12" t="s">
        <v>27</v>
      </c>
      <c r="J7" s="12" t="s">
        <v>18</v>
      </c>
      <c r="K7" s="13"/>
    </row>
    <row r="8" spans="1:11" ht="20.100000000000001" customHeight="1" x14ac:dyDescent="0.15">
      <c r="A8" s="37">
        <v>3</v>
      </c>
      <c r="B8" s="21" t="s">
        <v>30</v>
      </c>
      <c r="C8" s="21" t="s">
        <v>20</v>
      </c>
      <c r="D8" s="12">
        <v>284</v>
      </c>
      <c r="E8" s="22">
        <v>81.8</v>
      </c>
      <c r="F8" s="22">
        <v>41.6</v>
      </c>
      <c r="G8" s="17">
        <f t="shared" si="0"/>
        <v>82.266666666666666</v>
      </c>
      <c r="H8" s="32">
        <f>D8/500*0.5*100+82.27*0.5</f>
        <v>69.534999999999997</v>
      </c>
      <c r="I8" s="12" t="s">
        <v>27</v>
      </c>
      <c r="J8" s="12" t="s">
        <v>18</v>
      </c>
      <c r="K8" s="13"/>
    </row>
    <row r="9" spans="1:11" ht="20.100000000000001" customHeight="1" x14ac:dyDescent="0.15">
      <c r="A9" s="11">
        <v>4</v>
      </c>
      <c r="B9" s="21" t="s">
        <v>35</v>
      </c>
      <c r="C9" s="21" t="s">
        <v>25</v>
      </c>
      <c r="D9" s="12">
        <v>308</v>
      </c>
      <c r="E9" s="22">
        <v>72.8</v>
      </c>
      <c r="F9" s="22">
        <v>39</v>
      </c>
      <c r="G9" s="17">
        <f>(E9+F9)/150*100</f>
        <v>74.533333333333331</v>
      </c>
      <c r="H9" s="32">
        <f>D9/500*0.5*100+G9*0.5</f>
        <v>68.066666666666663</v>
      </c>
      <c r="I9" s="12" t="s">
        <v>27</v>
      </c>
      <c r="J9" s="12" t="s">
        <v>18</v>
      </c>
      <c r="K9" s="13"/>
    </row>
    <row r="10" spans="1:11" ht="20.100000000000001" customHeight="1" x14ac:dyDescent="0.15">
      <c r="A10" s="37">
        <v>5</v>
      </c>
      <c r="B10" s="21" t="s">
        <v>32</v>
      </c>
      <c r="C10" s="21" t="s">
        <v>22</v>
      </c>
      <c r="D10" s="12">
        <v>280</v>
      </c>
      <c r="E10" s="22">
        <v>75</v>
      </c>
      <c r="F10" s="22">
        <v>40.6</v>
      </c>
      <c r="G10" s="17">
        <f t="shared" si="0"/>
        <v>77.066666666666663</v>
      </c>
      <c r="H10" s="32">
        <f>D10/500*0.5*100+77.07*0.5</f>
        <v>66.534999999999997</v>
      </c>
      <c r="I10" s="12" t="s">
        <v>27</v>
      </c>
      <c r="J10" s="48" t="s">
        <v>38</v>
      </c>
      <c r="K10" s="13"/>
    </row>
    <row r="11" spans="1:11" ht="20.100000000000001" customHeight="1" x14ac:dyDescent="0.15">
      <c r="A11" s="11">
        <v>6</v>
      </c>
      <c r="B11" s="21" t="s">
        <v>36</v>
      </c>
      <c r="C11" s="21" t="s">
        <v>26</v>
      </c>
      <c r="D11" s="12">
        <v>305</v>
      </c>
      <c r="E11" s="22">
        <v>68.400000000000006</v>
      </c>
      <c r="F11" s="22">
        <v>36.799999999999997</v>
      </c>
      <c r="G11" s="17">
        <f>(E11+F11)/150*100</f>
        <v>70.13333333333334</v>
      </c>
      <c r="H11" s="32">
        <f>D11/500*0.5*100+G11*0.5</f>
        <v>65.566666666666663</v>
      </c>
      <c r="I11" s="12" t="s">
        <v>27</v>
      </c>
      <c r="J11" s="12" t="s">
        <v>28</v>
      </c>
      <c r="K11" s="13"/>
    </row>
    <row r="12" spans="1:11" ht="20.100000000000001" customHeight="1" x14ac:dyDescent="0.15">
      <c r="A12" s="37">
        <v>7</v>
      </c>
      <c r="B12" s="21" t="s">
        <v>31</v>
      </c>
      <c r="C12" s="21" t="s">
        <v>21</v>
      </c>
      <c r="D12" s="12">
        <v>284</v>
      </c>
      <c r="E12" s="22">
        <v>70.400000000000006</v>
      </c>
      <c r="F12" s="22">
        <v>41</v>
      </c>
      <c r="G12" s="17">
        <f>(E12+F12)/150*100</f>
        <v>74.266666666666666</v>
      </c>
      <c r="H12" s="32">
        <f>D12/500*0.5*100+74.27*0.5</f>
        <v>65.534999999999997</v>
      </c>
      <c r="I12" s="12" t="s">
        <v>27</v>
      </c>
      <c r="J12" s="12" t="s">
        <v>28</v>
      </c>
      <c r="K12" s="7"/>
    </row>
    <row r="13" spans="1:11" ht="20.100000000000001" customHeight="1" thickBot="1" x14ac:dyDescent="0.2">
      <c r="A13" s="11">
        <v>8</v>
      </c>
      <c r="B13" s="25" t="s">
        <v>33</v>
      </c>
      <c r="C13" s="23" t="s">
        <v>23</v>
      </c>
      <c r="D13" s="14">
        <v>279</v>
      </c>
      <c r="E13" s="26">
        <v>71</v>
      </c>
      <c r="F13" s="24">
        <v>38.200000000000003</v>
      </c>
      <c r="G13" s="27">
        <f>(E13+F13)/150*100</f>
        <v>72.8</v>
      </c>
      <c r="H13" s="34">
        <f>D13/500*0.5*100+G13*0.5</f>
        <v>64.3</v>
      </c>
      <c r="I13" s="15" t="s">
        <v>27</v>
      </c>
      <c r="J13" s="14" t="s">
        <v>28</v>
      </c>
      <c r="K13" s="8"/>
    </row>
    <row r="14" spans="1:11" ht="20.100000000000001" customHeight="1" x14ac:dyDescent="0.15">
      <c r="A14" s="28"/>
      <c r="B14" s="29"/>
      <c r="C14" s="30"/>
      <c r="D14" s="29"/>
      <c r="E14" s="29"/>
      <c r="F14" s="30"/>
      <c r="G14" s="29"/>
      <c r="H14" s="29"/>
      <c r="I14" s="30"/>
      <c r="J14" s="29"/>
      <c r="K14" s="16"/>
    </row>
    <row r="15" spans="1:11" ht="21.95" customHeight="1" x14ac:dyDescent="0.15">
      <c r="A15" s="1"/>
      <c r="B15" s="2"/>
      <c r="C15" s="2"/>
      <c r="D15" s="2"/>
      <c r="E15" s="2"/>
      <c r="F15" s="2"/>
      <c r="G15" s="2"/>
      <c r="H15" s="2"/>
      <c r="I15" s="3"/>
      <c r="J15" s="3"/>
      <c r="K15" s="7"/>
    </row>
    <row r="16" spans="1:11" ht="21.95" customHeight="1" thickBot="1" x14ac:dyDescent="0.2">
      <c r="A16" s="4"/>
      <c r="B16" s="5"/>
      <c r="C16" s="5"/>
      <c r="D16" s="5"/>
      <c r="E16" s="5"/>
      <c r="F16" s="5"/>
      <c r="G16" s="5"/>
      <c r="H16" s="5"/>
      <c r="I16" s="35"/>
      <c r="J16" s="35"/>
      <c r="K16" s="31"/>
    </row>
    <row r="17" spans="1:11" ht="18.95" customHeight="1" x14ac:dyDescent="0.15">
      <c r="A17" s="46" t="s">
        <v>14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1" ht="18.95" customHeight="1" x14ac:dyDescent="0.15">
      <c r="A18" s="38" t="s">
        <v>15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ht="18.95" customHeight="1" x14ac:dyDescent="0.15">
      <c r="A19" s="38" t="s">
        <v>16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ht="18.95" customHeight="1" x14ac:dyDescent="0.15">
      <c r="A20" s="38" t="s">
        <v>17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</row>
  </sheetData>
  <mergeCells count="18">
    <mergeCell ref="A1:K1"/>
    <mergeCell ref="A2:K2"/>
    <mergeCell ref="E3:G3"/>
    <mergeCell ref="A17:K17"/>
    <mergeCell ref="A18:K18"/>
    <mergeCell ref="K3:K5"/>
    <mergeCell ref="A19:K19"/>
    <mergeCell ref="A20:K20"/>
    <mergeCell ref="A3:A5"/>
    <mergeCell ref="B3:B5"/>
    <mergeCell ref="C3:C5"/>
    <mergeCell ref="D3:D5"/>
    <mergeCell ref="E4:E5"/>
    <mergeCell ref="F4:F5"/>
    <mergeCell ref="G4:G5"/>
    <mergeCell ref="H3:H5"/>
    <mergeCell ref="I3:I5"/>
    <mergeCell ref="J4:J5"/>
  </mergeCells>
  <phoneticPr fontId="13" type="noConversion"/>
  <pageMargins left="0.70069444444444495" right="0.70069444444444495" top="0.55486111111111103" bottom="0.55486111111111103" header="0.29861111111111099" footer="0.29861111111111099"/>
  <pageSetup paperSize="9" orientation="landscape" r:id="rId1"/>
  <headerFooter>
    <oddFooter>&amp;C制表人签字：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325FB-0042-4581-9460-60BECBB1AEFD}">
  <dimension ref="A1:G9"/>
  <sheetViews>
    <sheetView workbookViewId="0">
      <selection activeCell="H19" sqref="H19"/>
    </sheetView>
  </sheetViews>
  <sheetFormatPr defaultRowHeight="13.5" x14ac:dyDescent="0.15"/>
  <cols>
    <col min="2" max="2" width="17.5" customWidth="1"/>
  </cols>
  <sheetData>
    <row r="1" spans="1:7" ht="15.75" x14ac:dyDescent="0.15">
      <c r="A1" s="19"/>
      <c r="B1" s="19"/>
      <c r="C1" s="9"/>
      <c r="D1" s="20"/>
      <c r="E1" s="20"/>
      <c r="F1" s="10"/>
      <c r="G1" s="10"/>
    </row>
    <row r="2" spans="1:7" ht="15.75" x14ac:dyDescent="0.15">
      <c r="A2" s="21"/>
      <c r="B2" s="21"/>
      <c r="C2" s="12"/>
      <c r="D2" s="22"/>
      <c r="E2" s="22"/>
      <c r="F2" s="17"/>
      <c r="G2" s="17"/>
    </row>
    <row r="3" spans="1:7" ht="15.75" x14ac:dyDescent="0.15">
      <c r="A3" s="21"/>
      <c r="B3" s="21"/>
      <c r="C3" s="12"/>
      <c r="D3" s="22"/>
      <c r="E3" s="22"/>
      <c r="F3" s="17"/>
      <c r="G3" s="17"/>
    </row>
    <row r="4" spans="1:7" ht="15.75" x14ac:dyDescent="0.15">
      <c r="A4" s="21"/>
      <c r="B4" s="21"/>
      <c r="C4" s="12"/>
      <c r="D4" s="22"/>
      <c r="E4" s="22"/>
      <c r="F4" s="17"/>
      <c r="G4" s="17"/>
    </row>
    <row r="5" spans="1:7" ht="15.75" x14ac:dyDescent="0.15">
      <c r="A5" s="21"/>
      <c r="B5" s="21"/>
      <c r="C5" s="12"/>
      <c r="D5" s="22"/>
      <c r="E5" s="22"/>
      <c r="F5" s="17"/>
      <c r="G5" s="17"/>
    </row>
    <row r="6" spans="1:7" ht="15.75" x14ac:dyDescent="0.15">
      <c r="A6" s="21"/>
      <c r="B6" s="21"/>
      <c r="C6" s="12"/>
      <c r="D6" s="22"/>
      <c r="E6" s="22"/>
      <c r="F6" s="17"/>
      <c r="G6" s="17"/>
    </row>
    <row r="7" spans="1:7" ht="15.75" x14ac:dyDescent="0.15">
      <c r="A7" s="21"/>
      <c r="B7" s="21"/>
      <c r="C7" s="12"/>
      <c r="D7" s="22"/>
      <c r="E7" s="22"/>
      <c r="F7" s="17"/>
      <c r="G7" s="17"/>
    </row>
    <row r="8" spans="1:7" ht="15.75" x14ac:dyDescent="0.15">
      <c r="A8" s="21"/>
      <c r="B8" s="21"/>
      <c r="C8" s="12"/>
      <c r="D8" s="22"/>
      <c r="E8" s="22"/>
      <c r="F8" s="17"/>
      <c r="G8" s="17"/>
    </row>
    <row r="9" spans="1:7" ht="16.5" thickBot="1" x14ac:dyDescent="0.2">
      <c r="A9" s="23"/>
      <c r="B9" s="23"/>
      <c r="C9" s="15"/>
      <c r="D9" s="24"/>
      <c r="E9" s="24"/>
      <c r="F9" s="18"/>
      <c r="G9" s="18"/>
    </row>
  </sheetData>
  <sortState xmlns:xlrd2="http://schemas.microsoft.com/office/spreadsheetml/2017/richdata2" ref="A2:G9">
    <sortCondition descending="1" ref="G9"/>
  </sortState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赵耀锋</dc:creator>
  <cp:lastModifiedBy>Lenovo</cp:lastModifiedBy>
  <cp:lastPrinted>2023-04-09T09:22:49Z</cp:lastPrinted>
  <dcterms:created xsi:type="dcterms:W3CDTF">2019-03-08T08:54:00Z</dcterms:created>
  <dcterms:modified xsi:type="dcterms:W3CDTF">2023-04-10T01:47:59Z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E84DDAF8C955478D91E06C85BBAC5D1A</vt:lpwstr>
  </property>
  <property fmtid="{D5CDD505-2E9C-101B-9397-08002B2CF9AE}" pid="3" name="KSOProductBuildVer">
    <vt:lpwstr>2052-11.1.0.12763</vt:lpwstr>
  </property>
</Properties>
</file>